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ipelife\Produkter\Raineo\"/>
    </mc:Choice>
  </mc:AlternateContent>
  <xr:revisionPtr revIDLastSave="0" documentId="13_ncr:1_{459F20C6-D1CB-4E5C-BB2B-C959566A2DC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tormbox II" sheetId="1" r:id="rId1"/>
  </sheets>
  <definedNames>
    <definedName name="b">'Stormbox II'!$C$4</definedName>
    <definedName name="box">'Stormbox II'!$C$8</definedName>
    <definedName name="connection_plates">'Stormbox II'!$C$6</definedName>
    <definedName name="h">'Stormbox II'!$C$3</definedName>
    <definedName name="kz">'Stormbox II'!$C$14</definedName>
    <definedName name="l">'Stormbox II'!$C$5</definedName>
    <definedName name="lz">'Stormbox II'!$C$15</definedName>
    <definedName name="pb">'Stormbox II'!$C$16</definedName>
    <definedName name="plaat">'Stormbox II'!$C$10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I20" i="1" l="1"/>
  <c r="D26" i="1" s="1"/>
  <c r="I21" i="1"/>
  <c r="D27" i="1" s="1"/>
  <c r="I22" i="1" l="1"/>
  <c r="D28" i="1" s="1"/>
  <c r="I23" i="1" l="1"/>
  <c r="C30" i="1" s="1"/>
  <c r="C11" i="1"/>
  <c r="C8" i="1"/>
  <c r="C9" i="1" s="1"/>
  <c r="C29" i="1" s="1"/>
  <c r="C10" i="1"/>
</calcChain>
</file>

<file path=xl/sharedStrings.xml><?xml version="1.0" encoding="utf-8"?>
<sst xmlns="http://schemas.openxmlformats.org/spreadsheetml/2006/main" count="39" uniqueCount="34">
  <si>
    <t>Input</t>
  </si>
  <si>
    <t>Output</t>
  </si>
  <si>
    <t>Antal boxar på höjd</t>
  </si>
  <si>
    <t>Antal boxar på längd</t>
  </si>
  <si>
    <t>Antal boxar på bredd</t>
  </si>
  <si>
    <t>Stormbox II Beräkning boxar, bottenplattor och sidoplattor</t>
  </si>
  <si>
    <t>Antal anslutningsplattor</t>
  </si>
  <si>
    <t>Antal Boxar</t>
  </si>
  <si>
    <r>
      <t>Volym magasin boxar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</si>
  <si>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Antal bottenplattor</t>
  </si>
  <si>
    <t>Antal sidoplattor</t>
  </si>
  <si>
    <t>Konstanter</t>
  </si>
  <si>
    <t>Antal plattor på bredd</t>
  </si>
  <si>
    <t>Antal plattor på längd</t>
  </si>
  <si>
    <t>Stormbox II Kassett</t>
  </si>
  <si>
    <t>Stormbox II Bottenplatta</t>
  </si>
  <si>
    <t>Höjd:</t>
  </si>
  <si>
    <t>Bredd:</t>
  </si>
  <si>
    <t>Längd:</t>
  </si>
  <si>
    <t>Effektiv volym:</t>
  </si>
  <si>
    <t>Stormbox II Sidoplatta</t>
  </si>
  <si>
    <t>Stormbox II Anslutningsplatta</t>
  </si>
  <si>
    <t>Benämning</t>
  </si>
  <si>
    <t>RSK nr</t>
  </si>
  <si>
    <t>m</t>
  </si>
  <si>
    <t>m³</t>
  </si>
  <si>
    <t>SAP</t>
  </si>
  <si>
    <t>Antal</t>
  </si>
  <si>
    <t>Magasinets utformning</t>
  </si>
  <si>
    <t>Meter</t>
  </si>
  <si>
    <t>Boxar på höjd:</t>
  </si>
  <si>
    <t>Boxar på bredd:</t>
  </si>
  <si>
    <t>Boxar på längd:</t>
  </si>
  <si>
    <t>Magasinets totalvolym: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</si>
</sst>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2" borderId="1" xfId="0" applyFont="1" applyFill="1" applyBorder="1"/>
    <xf numFmtId="0" fontId="0" fillId="2" borderId="6" xfId="0" applyFill="1" applyBorder="1"/>
    <xf numFmtId="0" fontId="0" fillId="2" borderId="2" xfId="0" applyFill="1" applyBorder="1"/>
    <xf numFmtId="0" fontId="0" fillId="0" borderId="3" xfId="0" applyFill="1" applyBorder="1"/>
    <xf numFmtId="0" fontId="0" fillId="3" borderId="3" xfId="0" applyFill="1" applyBorder="1"/>
    <xf numFmtId="0" fontId="2" fillId="4" borderId="1" xfId="0" applyFont="1" applyFill="1" applyBorder="1"/>
    <xf numFmtId="0" fontId="0" fillId="4" borderId="6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7" xfId="0" applyBorder="1"/>
    <xf numFmtId="0" fontId="4" fillId="3" borderId="2" xfId="0" applyFont="1" applyFill="1" applyBorder="1"/>
    <xf numFmtId="0" fontId="4" fillId="4" borderId="2" xfId="0" applyFont="1" applyFill="1" applyBorder="1"/>
    <xf numFmtId="0" fontId="7" fillId="0" borderId="0" xfId="0" applyFont="1"/>
    <xf numFmtId="0" fontId="4" fillId="2" borderId="4" xfId="0" applyFont="1" applyFill="1" applyBorder="1"/>
    <xf numFmtId="0" fontId="0" fillId="0" borderId="5" xfId="0" applyFill="1" applyBorder="1"/>
    <xf numFmtId="0" fontId="2" fillId="3" borderId="1" xfId="0" applyFont="1" applyFill="1" applyBorder="1"/>
    <xf numFmtId="0" fontId="0" fillId="3" borderId="6" xfId="0" applyFill="1" applyBorder="1"/>
    <xf numFmtId="0" fontId="4" fillId="3" borderId="4" xfId="0" applyFont="1" applyFill="1" applyBorder="1"/>
    <xf numFmtId="164" fontId="0" fillId="3" borderId="5" xfId="0" applyNumberFormat="1" applyFill="1" applyBorder="1"/>
    <xf numFmtId="2" fontId="9" fillId="3" borderId="3" xfId="0" applyNumberFormat="1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2" fillId="5" borderId="0" xfId="0" applyFont="1" applyFill="1"/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0" xfId="0" applyFill="1"/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2" fontId="0" fillId="5" borderId="0" xfId="0" applyNumberFormat="1" applyFill="1" applyAlignment="1">
      <alignment horizontal="left"/>
    </xf>
    <xf numFmtId="0" fontId="0" fillId="5" borderId="0" xfId="0" applyFill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2</xdr:row>
      <xdr:rowOff>45720</xdr:rowOff>
    </xdr:from>
    <xdr:to>
      <xdr:col>11</xdr:col>
      <xdr:colOff>441960</xdr:colOff>
      <xdr:row>11</xdr:row>
      <xdr:rowOff>30480</xdr:rowOff>
    </xdr:to>
    <xdr:grpSp>
      <xdr:nvGrpSpPr>
        <xdr:cNvPr id="1640" name="Group 64">
          <a:extLst>
            <a:ext uri="{FF2B5EF4-FFF2-40B4-BE49-F238E27FC236}">
              <a16:creationId xmlns:a16="http://schemas.microsoft.com/office/drawing/2014/main" id="{D5E89B8D-E544-4D71-86D3-E27C7BA36F33}"/>
            </a:ext>
          </a:extLst>
        </xdr:cNvPr>
        <xdr:cNvGrpSpPr>
          <a:grpSpLocks/>
        </xdr:cNvGrpSpPr>
      </xdr:nvGrpSpPr>
      <xdr:grpSpPr bwMode="auto">
        <a:xfrm>
          <a:off x="3863340" y="550545"/>
          <a:ext cx="4017645" cy="1489710"/>
          <a:chOff x="365" y="41"/>
          <a:chExt cx="450" cy="163"/>
        </a:xfrm>
      </xdr:grpSpPr>
      <xdr:grpSp>
        <xdr:nvGrpSpPr>
          <xdr:cNvPr id="1647" name="Group 25">
            <a:extLst>
              <a:ext uri="{FF2B5EF4-FFF2-40B4-BE49-F238E27FC236}">
                <a16:creationId xmlns:a16="http://schemas.microsoft.com/office/drawing/2014/main" id="{0B5EC575-EDD0-4701-9304-8BB9C2D166BD}"/>
              </a:ext>
            </a:extLst>
          </xdr:cNvPr>
          <xdr:cNvGrpSpPr>
            <a:grpSpLocks/>
          </xdr:cNvGrpSpPr>
        </xdr:nvGrpSpPr>
        <xdr:grpSpPr bwMode="auto">
          <a:xfrm>
            <a:off x="365" y="41"/>
            <a:ext cx="208" cy="163"/>
            <a:chOff x="467" y="65"/>
            <a:chExt cx="208" cy="163"/>
          </a:xfrm>
        </xdr:grpSpPr>
        <xdr:sp macro="" textlink="">
          <xdr:nvSpPr>
            <xdr:cNvPr id="1686" name="AutoShape 6">
              <a:extLst>
                <a:ext uri="{FF2B5EF4-FFF2-40B4-BE49-F238E27FC236}">
                  <a16:creationId xmlns:a16="http://schemas.microsoft.com/office/drawing/2014/main" id="{51FF7D0A-0459-4499-8D88-85072F81131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9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7" name="AutoShape 7">
              <a:extLst>
                <a:ext uri="{FF2B5EF4-FFF2-40B4-BE49-F238E27FC236}">
                  <a16:creationId xmlns:a16="http://schemas.microsoft.com/office/drawing/2014/main" id="{AFCF9814-8FCF-41F1-91EF-634EC1CB353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5" y="13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8" name="AutoShape 9">
              <a:extLst>
                <a:ext uri="{FF2B5EF4-FFF2-40B4-BE49-F238E27FC236}">
                  <a16:creationId xmlns:a16="http://schemas.microsoft.com/office/drawing/2014/main" id="{BA888114-D007-42EA-8EB8-5DB70F65AA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1" y="14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9" name="AutoShape 10">
              <a:extLst>
                <a:ext uri="{FF2B5EF4-FFF2-40B4-BE49-F238E27FC236}">
                  <a16:creationId xmlns:a16="http://schemas.microsoft.com/office/drawing/2014/main" id="{F5043C1C-F554-4059-A854-E5F46A1238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" y="160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0" name="AutoShape 11">
              <a:extLst>
                <a:ext uri="{FF2B5EF4-FFF2-40B4-BE49-F238E27FC236}">
                  <a16:creationId xmlns:a16="http://schemas.microsoft.com/office/drawing/2014/main" id="{CFA842BC-6086-4638-BC9C-B9FDF605A19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" y="17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1" name="AutoShape 12">
              <a:extLst>
                <a:ext uri="{FF2B5EF4-FFF2-40B4-BE49-F238E27FC236}">
                  <a16:creationId xmlns:a16="http://schemas.microsoft.com/office/drawing/2014/main" id="{E881C267-FB23-42EA-B085-4C1650CFEA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9" y="187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2" name="AutoShape 13">
              <a:extLst>
                <a:ext uri="{FF2B5EF4-FFF2-40B4-BE49-F238E27FC236}">
                  <a16:creationId xmlns:a16="http://schemas.microsoft.com/office/drawing/2014/main" id="{B0B056F1-337A-4CD6-A6EA-2AEE12D6FC7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8" y="9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3" name="AutoShape 14">
              <a:extLst>
                <a:ext uri="{FF2B5EF4-FFF2-40B4-BE49-F238E27FC236}">
                  <a16:creationId xmlns:a16="http://schemas.microsoft.com/office/drawing/2014/main" id="{52E7B2A6-A571-4501-9D1F-86B5A508725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4" y="105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4" name="AutoShape 15">
              <a:extLst>
                <a:ext uri="{FF2B5EF4-FFF2-40B4-BE49-F238E27FC236}">
                  <a16:creationId xmlns:a16="http://schemas.microsoft.com/office/drawing/2014/main" id="{CE265359-06C4-48AD-8C9C-1D442727B17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0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5" name="AutoShape 16">
              <a:extLst>
                <a:ext uri="{FF2B5EF4-FFF2-40B4-BE49-F238E27FC236}">
                  <a16:creationId xmlns:a16="http://schemas.microsoft.com/office/drawing/2014/main" id="{407E4E3B-A554-4C5D-BDF0-EEF9BC2B297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3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6" name="AutoShape 17">
              <a:extLst>
                <a:ext uri="{FF2B5EF4-FFF2-40B4-BE49-F238E27FC236}">
                  <a16:creationId xmlns:a16="http://schemas.microsoft.com/office/drawing/2014/main" id="{CC78B4A0-1CAE-4328-847F-8623847137D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2" y="14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7" name="AutoShape 18">
              <a:extLst>
                <a:ext uri="{FF2B5EF4-FFF2-40B4-BE49-F238E27FC236}">
                  <a16:creationId xmlns:a16="http://schemas.microsoft.com/office/drawing/2014/main" id="{2A6BBA03-6A70-4B7D-A483-15F4EECA97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8" y="160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8" name="AutoShape 19">
              <a:extLst>
                <a:ext uri="{FF2B5EF4-FFF2-40B4-BE49-F238E27FC236}">
                  <a16:creationId xmlns:a16="http://schemas.microsoft.com/office/drawing/2014/main" id="{C3DC2B8A-499A-44B2-8DFF-C7B775EAC67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7" y="65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99" name="AutoShape 20">
              <a:extLst>
                <a:ext uri="{FF2B5EF4-FFF2-40B4-BE49-F238E27FC236}">
                  <a16:creationId xmlns:a16="http://schemas.microsoft.com/office/drawing/2014/main" id="{A84725AA-EAA1-449A-8EB5-063DA6E8750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3" y="78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700" name="AutoShape 21">
              <a:extLst>
                <a:ext uri="{FF2B5EF4-FFF2-40B4-BE49-F238E27FC236}">
                  <a16:creationId xmlns:a16="http://schemas.microsoft.com/office/drawing/2014/main" id="{4A56D156-0B9B-4684-B106-F258877E6D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" y="9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701" name="AutoShape 22">
              <a:extLst>
                <a:ext uri="{FF2B5EF4-FFF2-40B4-BE49-F238E27FC236}">
                  <a16:creationId xmlns:a16="http://schemas.microsoft.com/office/drawing/2014/main" id="{B217BE8A-ABF7-475C-853A-3BE7FC471EC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5" y="10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702" name="AutoShape 23">
              <a:extLst>
                <a:ext uri="{FF2B5EF4-FFF2-40B4-BE49-F238E27FC236}">
                  <a16:creationId xmlns:a16="http://schemas.microsoft.com/office/drawing/2014/main" id="{7CE3B3CF-FECC-4FD0-8750-99522C0FC3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703" name="AutoShape 24">
              <a:extLst>
                <a:ext uri="{FF2B5EF4-FFF2-40B4-BE49-F238E27FC236}">
                  <a16:creationId xmlns:a16="http://schemas.microsoft.com/office/drawing/2014/main" id="{149AF6F5-6A23-4B52-944F-9974B669E4B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7" y="13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</xdr:grpSp>
      <xdr:grpSp>
        <xdr:nvGrpSpPr>
          <xdr:cNvPr id="1648" name="Group 26">
            <a:extLst>
              <a:ext uri="{FF2B5EF4-FFF2-40B4-BE49-F238E27FC236}">
                <a16:creationId xmlns:a16="http://schemas.microsoft.com/office/drawing/2014/main" id="{65B2A254-573C-42C2-9999-9DABB8C3A948}"/>
              </a:ext>
            </a:extLst>
          </xdr:cNvPr>
          <xdr:cNvGrpSpPr>
            <a:grpSpLocks/>
          </xdr:cNvGrpSpPr>
        </xdr:nvGrpSpPr>
        <xdr:grpSpPr bwMode="auto">
          <a:xfrm>
            <a:off x="486" y="41"/>
            <a:ext cx="208" cy="163"/>
            <a:chOff x="467" y="65"/>
            <a:chExt cx="208" cy="163"/>
          </a:xfrm>
        </xdr:grpSpPr>
        <xdr:sp macro="" textlink="">
          <xdr:nvSpPr>
            <xdr:cNvPr id="1668" name="AutoShape 27">
              <a:extLst>
                <a:ext uri="{FF2B5EF4-FFF2-40B4-BE49-F238E27FC236}">
                  <a16:creationId xmlns:a16="http://schemas.microsoft.com/office/drawing/2014/main" id="{F3FBD141-D0E3-48C1-ABA2-9B80EEF1D7B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9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9" name="AutoShape 28">
              <a:extLst>
                <a:ext uri="{FF2B5EF4-FFF2-40B4-BE49-F238E27FC236}">
                  <a16:creationId xmlns:a16="http://schemas.microsoft.com/office/drawing/2014/main" id="{04187570-5A5F-4CF2-9CBE-608C30E5AD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5" y="13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0" name="AutoShape 29">
              <a:extLst>
                <a:ext uri="{FF2B5EF4-FFF2-40B4-BE49-F238E27FC236}">
                  <a16:creationId xmlns:a16="http://schemas.microsoft.com/office/drawing/2014/main" id="{036F62FE-B9D2-406E-94D1-CDC79893AD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1" y="14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1" name="AutoShape 30">
              <a:extLst>
                <a:ext uri="{FF2B5EF4-FFF2-40B4-BE49-F238E27FC236}">
                  <a16:creationId xmlns:a16="http://schemas.microsoft.com/office/drawing/2014/main" id="{7A1174EC-8116-47F8-9C50-7871E258929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" y="160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2" name="AutoShape 31">
              <a:extLst>
                <a:ext uri="{FF2B5EF4-FFF2-40B4-BE49-F238E27FC236}">
                  <a16:creationId xmlns:a16="http://schemas.microsoft.com/office/drawing/2014/main" id="{890A1AEE-48C7-413C-8FF9-CAEE2138576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" y="17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3" name="AutoShape 32">
              <a:extLst>
                <a:ext uri="{FF2B5EF4-FFF2-40B4-BE49-F238E27FC236}">
                  <a16:creationId xmlns:a16="http://schemas.microsoft.com/office/drawing/2014/main" id="{E9B3174C-DF6F-4148-803A-362A27D3C69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9" y="187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4" name="AutoShape 33">
              <a:extLst>
                <a:ext uri="{FF2B5EF4-FFF2-40B4-BE49-F238E27FC236}">
                  <a16:creationId xmlns:a16="http://schemas.microsoft.com/office/drawing/2014/main" id="{6EC40F3A-5DBF-4767-88B2-86EE8B54B19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8" y="9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5" name="AutoShape 34">
              <a:extLst>
                <a:ext uri="{FF2B5EF4-FFF2-40B4-BE49-F238E27FC236}">
                  <a16:creationId xmlns:a16="http://schemas.microsoft.com/office/drawing/2014/main" id="{C5EFE7E3-ED34-4CE9-85D7-1A3F5A30A1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4" y="105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6" name="AutoShape 35">
              <a:extLst>
                <a:ext uri="{FF2B5EF4-FFF2-40B4-BE49-F238E27FC236}">
                  <a16:creationId xmlns:a16="http://schemas.microsoft.com/office/drawing/2014/main" id="{45D03633-7D93-4F9D-8E0A-22911CF460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0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7" name="AutoShape 36">
              <a:extLst>
                <a:ext uri="{FF2B5EF4-FFF2-40B4-BE49-F238E27FC236}">
                  <a16:creationId xmlns:a16="http://schemas.microsoft.com/office/drawing/2014/main" id="{BF448DEC-0C46-40D8-9ED8-9CAF29B102B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3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8" name="AutoShape 37">
              <a:extLst>
                <a:ext uri="{FF2B5EF4-FFF2-40B4-BE49-F238E27FC236}">
                  <a16:creationId xmlns:a16="http://schemas.microsoft.com/office/drawing/2014/main" id="{513D5C04-4D49-4A45-AA38-8E54351F757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2" y="14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79" name="AutoShape 38">
              <a:extLst>
                <a:ext uri="{FF2B5EF4-FFF2-40B4-BE49-F238E27FC236}">
                  <a16:creationId xmlns:a16="http://schemas.microsoft.com/office/drawing/2014/main" id="{052B69E7-1E33-416B-97EF-EE2E73F0866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8" y="160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0" name="AutoShape 39">
              <a:extLst>
                <a:ext uri="{FF2B5EF4-FFF2-40B4-BE49-F238E27FC236}">
                  <a16:creationId xmlns:a16="http://schemas.microsoft.com/office/drawing/2014/main" id="{98F2A42A-45BB-4C86-B9A3-C1F59169BA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7" y="65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1" name="AutoShape 40">
              <a:extLst>
                <a:ext uri="{FF2B5EF4-FFF2-40B4-BE49-F238E27FC236}">
                  <a16:creationId xmlns:a16="http://schemas.microsoft.com/office/drawing/2014/main" id="{DBB930AF-4DAE-4CE5-BED3-1B0304B468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3" y="78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2" name="AutoShape 41">
              <a:extLst>
                <a:ext uri="{FF2B5EF4-FFF2-40B4-BE49-F238E27FC236}">
                  <a16:creationId xmlns:a16="http://schemas.microsoft.com/office/drawing/2014/main" id="{4EEF91E4-06DC-4075-8937-66633C008A7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" y="9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3" name="AutoShape 42">
              <a:extLst>
                <a:ext uri="{FF2B5EF4-FFF2-40B4-BE49-F238E27FC236}">
                  <a16:creationId xmlns:a16="http://schemas.microsoft.com/office/drawing/2014/main" id="{E9F4D52C-C8E2-437D-83BC-CC1A6D324E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5" y="10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4" name="AutoShape 43">
              <a:extLst>
                <a:ext uri="{FF2B5EF4-FFF2-40B4-BE49-F238E27FC236}">
                  <a16:creationId xmlns:a16="http://schemas.microsoft.com/office/drawing/2014/main" id="{595BF9DA-B8D4-46E2-A26C-30D54AF957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85" name="AutoShape 44">
              <a:extLst>
                <a:ext uri="{FF2B5EF4-FFF2-40B4-BE49-F238E27FC236}">
                  <a16:creationId xmlns:a16="http://schemas.microsoft.com/office/drawing/2014/main" id="{D5749B4B-EC78-40CE-96B5-B71D7875CB7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7" y="13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</xdr:grpSp>
      <xdr:grpSp>
        <xdr:nvGrpSpPr>
          <xdr:cNvPr id="1649" name="Group 45">
            <a:extLst>
              <a:ext uri="{FF2B5EF4-FFF2-40B4-BE49-F238E27FC236}">
                <a16:creationId xmlns:a16="http://schemas.microsoft.com/office/drawing/2014/main" id="{BEB9AC41-00CE-425F-A773-63A6960D5DF8}"/>
              </a:ext>
            </a:extLst>
          </xdr:cNvPr>
          <xdr:cNvGrpSpPr>
            <a:grpSpLocks/>
          </xdr:cNvGrpSpPr>
        </xdr:nvGrpSpPr>
        <xdr:grpSpPr bwMode="auto">
          <a:xfrm>
            <a:off x="607" y="41"/>
            <a:ext cx="208" cy="163"/>
            <a:chOff x="467" y="65"/>
            <a:chExt cx="208" cy="163"/>
          </a:xfrm>
        </xdr:grpSpPr>
        <xdr:sp macro="" textlink="">
          <xdr:nvSpPr>
            <xdr:cNvPr id="1650" name="AutoShape 46">
              <a:extLst>
                <a:ext uri="{FF2B5EF4-FFF2-40B4-BE49-F238E27FC236}">
                  <a16:creationId xmlns:a16="http://schemas.microsoft.com/office/drawing/2014/main" id="{6CFF74DB-C30E-4F19-805A-BB8A13B5D9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9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1" name="AutoShape 47">
              <a:extLst>
                <a:ext uri="{FF2B5EF4-FFF2-40B4-BE49-F238E27FC236}">
                  <a16:creationId xmlns:a16="http://schemas.microsoft.com/office/drawing/2014/main" id="{B478DB20-6FDD-4FC1-A2F8-6508DB97A9B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5" y="13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2" name="AutoShape 48">
              <a:extLst>
                <a:ext uri="{FF2B5EF4-FFF2-40B4-BE49-F238E27FC236}">
                  <a16:creationId xmlns:a16="http://schemas.microsoft.com/office/drawing/2014/main" id="{A3A7D872-77D0-4EC7-9ED3-F15211F1B6F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1" y="14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3" name="AutoShape 49">
              <a:extLst>
                <a:ext uri="{FF2B5EF4-FFF2-40B4-BE49-F238E27FC236}">
                  <a16:creationId xmlns:a16="http://schemas.microsoft.com/office/drawing/2014/main" id="{D124ADFC-2638-4625-BE8F-4818D3F1F9F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" y="160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4" name="AutoShape 50">
              <a:extLst>
                <a:ext uri="{FF2B5EF4-FFF2-40B4-BE49-F238E27FC236}">
                  <a16:creationId xmlns:a16="http://schemas.microsoft.com/office/drawing/2014/main" id="{41F3843C-6D43-4018-AC1C-746B223D6E7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" y="17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5" name="AutoShape 51">
              <a:extLst>
                <a:ext uri="{FF2B5EF4-FFF2-40B4-BE49-F238E27FC236}">
                  <a16:creationId xmlns:a16="http://schemas.microsoft.com/office/drawing/2014/main" id="{23EAE84F-DAA7-48AE-ADB0-5F2EB75048F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9" y="187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6" name="AutoShape 52">
              <a:extLst>
                <a:ext uri="{FF2B5EF4-FFF2-40B4-BE49-F238E27FC236}">
                  <a16:creationId xmlns:a16="http://schemas.microsoft.com/office/drawing/2014/main" id="{36A312B5-326C-4798-B9DB-4BA60420B95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8" y="9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7" name="AutoShape 53">
              <a:extLst>
                <a:ext uri="{FF2B5EF4-FFF2-40B4-BE49-F238E27FC236}">
                  <a16:creationId xmlns:a16="http://schemas.microsoft.com/office/drawing/2014/main" id="{03A01074-074A-4841-B879-88CB7242626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4" y="105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8" name="AutoShape 54">
              <a:extLst>
                <a:ext uri="{FF2B5EF4-FFF2-40B4-BE49-F238E27FC236}">
                  <a16:creationId xmlns:a16="http://schemas.microsoft.com/office/drawing/2014/main" id="{FFEFB5CF-7EDA-4440-B915-CB39E8599F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0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59" name="AutoShape 55">
              <a:extLst>
                <a:ext uri="{FF2B5EF4-FFF2-40B4-BE49-F238E27FC236}">
                  <a16:creationId xmlns:a16="http://schemas.microsoft.com/office/drawing/2014/main" id="{91F660E9-34E5-4CDA-83CA-5A3AB4CEB0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3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0" name="AutoShape 56">
              <a:extLst>
                <a:ext uri="{FF2B5EF4-FFF2-40B4-BE49-F238E27FC236}">
                  <a16:creationId xmlns:a16="http://schemas.microsoft.com/office/drawing/2014/main" id="{9299FB42-2E62-4C80-AECF-4BA15AF857E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2" y="14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1" name="AutoShape 57">
              <a:extLst>
                <a:ext uri="{FF2B5EF4-FFF2-40B4-BE49-F238E27FC236}">
                  <a16:creationId xmlns:a16="http://schemas.microsoft.com/office/drawing/2014/main" id="{D2A42938-9E6B-4FBE-B2B3-9E643995856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8" y="160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2" name="AutoShape 58">
              <a:extLst>
                <a:ext uri="{FF2B5EF4-FFF2-40B4-BE49-F238E27FC236}">
                  <a16:creationId xmlns:a16="http://schemas.microsoft.com/office/drawing/2014/main" id="{407DF979-24C9-41A1-A296-DECEFCFDAF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7" y="65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3" name="AutoShape 59">
              <a:extLst>
                <a:ext uri="{FF2B5EF4-FFF2-40B4-BE49-F238E27FC236}">
                  <a16:creationId xmlns:a16="http://schemas.microsoft.com/office/drawing/2014/main" id="{343834ED-035D-4FF3-90C1-88697E334E6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3" y="78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4" name="AutoShape 60">
              <a:extLst>
                <a:ext uri="{FF2B5EF4-FFF2-40B4-BE49-F238E27FC236}">
                  <a16:creationId xmlns:a16="http://schemas.microsoft.com/office/drawing/2014/main" id="{0A13AF1E-7440-455F-9760-671BC53F15E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" y="92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5" name="AutoShape 61">
              <a:extLst>
                <a:ext uri="{FF2B5EF4-FFF2-40B4-BE49-F238E27FC236}">
                  <a16:creationId xmlns:a16="http://schemas.microsoft.com/office/drawing/2014/main" id="{0EFD0B7C-4D39-4270-B30C-4F8BB2DFC56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5" y="106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6" name="AutoShape 62">
              <a:extLst>
                <a:ext uri="{FF2B5EF4-FFF2-40B4-BE49-F238E27FC236}">
                  <a16:creationId xmlns:a16="http://schemas.microsoft.com/office/drawing/2014/main" id="{197C086B-37AD-4FB0-B39E-7DAABC77BE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" y="119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  <xdr:sp macro="" textlink="">
          <xdr:nvSpPr>
            <xdr:cNvPr id="1667" name="AutoShape 63">
              <a:extLst>
                <a:ext uri="{FF2B5EF4-FFF2-40B4-BE49-F238E27FC236}">
                  <a16:creationId xmlns:a16="http://schemas.microsoft.com/office/drawing/2014/main" id="{6077C30B-A6B4-45CE-9B44-79483DF9B7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7" y="133"/>
              <a:ext cx="136" cy="41"/>
            </a:xfrm>
            <a:prstGeom prst="cube">
              <a:avLst>
                <a:gd name="adj" fmla="val 34148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5</xdr:col>
      <xdr:colOff>99060</xdr:colOff>
      <xdr:row>11</xdr:row>
      <xdr:rowOff>152400</xdr:rowOff>
    </xdr:from>
    <xdr:to>
      <xdr:col>10</xdr:col>
      <xdr:colOff>335280</xdr:colOff>
      <xdr:row>11</xdr:row>
      <xdr:rowOff>167640</xdr:rowOff>
    </xdr:to>
    <xdr:sp macro="" textlink="">
      <xdr:nvSpPr>
        <xdr:cNvPr id="1641" name="Line 65">
          <a:extLst>
            <a:ext uri="{FF2B5EF4-FFF2-40B4-BE49-F238E27FC236}">
              <a16:creationId xmlns:a16="http://schemas.microsoft.com/office/drawing/2014/main" id="{52C1C843-9EBA-4C2C-BDF1-03D3898B241C}"/>
            </a:ext>
          </a:extLst>
        </xdr:cNvPr>
        <xdr:cNvSpPr>
          <a:spLocks noChangeShapeType="1"/>
        </xdr:cNvSpPr>
      </xdr:nvSpPr>
      <xdr:spPr bwMode="auto">
        <a:xfrm flipV="1">
          <a:off x="3497580" y="2293620"/>
          <a:ext cx="2987040" cy="15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426720</xdr:colOff>
      <xdr:row>7</xdr:row>
      <xdr:rowOff>68580</xdr:rowOff>
    </xdr:from>
    <xdr:to>
      <xdr:col>11</xdr:col>
      <xdr:colOff>495300</xdr:colOff>
      <xdr:row>11</xdr:row>
      <xdr:rowOff>76200</xdr:rowOff>
    </xdr:to>
    <xdr:sp macro="" textlink="">
      <xdr:nvSpPr>
        <xdr:cNvPr id="1642" name="Line 66">
          <a:extLst>
            <a:ext uri="{FF2B5EF4-FFF2-40B4-BE49-F238E27FC236}">
              <a16:creationId xmlns:a16="http://schemas.microsoft.com/office/drawing/2014/main" id="{775A5418-7430-4C1B-83C4-C42A219BDE29}"/>
            </a:ext>
          </a:extLst>
        </xdr:cNvPr>
        <xdr:cNvSpPr>
          <a:spLocks noChangeShapeType="1"/>
        </xdr:cNvSpPr>
      </xdr:nvSpPr>
      <xdr:spPr bwMode="auto">
        <a:xfrm flipV="1">
          <a:off x="6576060" y="1508760"/>
          <a:ext cx="678180" cy="708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7</xdr:row>
      <xdr:rowOff>45720</xdr:rowOff>
    </xdr:from>
    <xdr:to>
      <xdr:col>4</xdr:col>
      <xdr:colOff>251460</xdr:colOff>
      <xdr:row>11</xdr:row>
      <xdr:rowOff>38100</xdr:rowOff>
    </xdr:to>
    <xdr:sp macro="" textlink="">
      <xdr:nvSpPr>
        <xdr:cNvPr id="1643" name="Line 67">
          <a:extLst>
            <a:ext uri="{FF2B5EF4-FFF2-40B4-BE49-F238E27FC236}">
              <a16:creationId xmlns:a16="http://schemas.microsoft.com/office/drawing/2014/main" id="{799F48CF-E08B-46CC-AB9B-DFDF85521A52}"/>
            </a:ext>
          </a:extLst>
        </xdr:cNvPr>
        <xdr:cNvSpPr>
          <a:spLocks noChangeShapeType="1"/>
        </xdr:cNvSpPr>
      </xdr:nvSpPr>
      <xdr:spPr bwMode="auto">
        <a:xfrm flipH="1" flipV="1">
          <a:off x="3375660" y="1485900"/>
          <a:ext cx="0" cy="693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12</xdr:row>
      <xdr:rowOff>66675</xdr:rowOff>
    </xdr:from>
    <xdr:to>
      <xdr:col>8</xdr:col>
      <xdr:colOff>209550</xdr:colOff>
      <xdr:row>14</xdr:row>
      <xdr:rowOff>38100</xdr:rowOff>
    </xdr:to>
    <xdr:sp macro="" textlink="">
      <xdr:nvSpPr>
        <xdr:cNvPr id="1092" name="Text Box 68">
          <a:extLst>
            <a:ext uri="{FF2B5EF4-FFF2-40B4-BE49-F238E27FC236}">
              <a16:creationId xmlns:a16="http://schemas.microsoft.com/office/drawing/2014/main" id="{F3D5DE0A-8577-412B-B8A1-D6B20AE5F1E6}"/>
            </a:ext>
          </a:extLst>
        </xdr:cNvPr>
        <xdr:cNvSpPr txBox="1">
          <a:spLocks noChangeArrowheads="1"/>
        </xdr:cNvSpPr>
      </xdr:nvSpPr>
      <xdr:spPr bwMode="auto">
        <a:xfrm>
          <a:off x="4429125" y="2324100"/>
          <a:ext cx="5905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8000" mc:Ignorable="a14" a14:legacySpreadsheetColorIndex="17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Längd</a:t>
          </a:r>
        </a:p>
      </xdr:txBody>
    </xdr:sp>
    <xdr:clientData/>
  </xdr:twoCellAnchor>
  <xdr:twoCellAnchor>
    <xdr:from>
      <xdr:col>3</xdr:col>
      <xdr:colOff>533401</xdr:colOff>
      <xdr:row>8</xdr:row>
      <xdr:rowOff>110490</xdr:rowOff>
    </xdr:from>
    <xdr:to>
      <xdr:col>5</xdr:col>
      <xdr:colOff>9526</xdr:colOff>
      <xdr:row>10</xdr:row>
      <xdr:rowOff>47716</xdr:rowOff>
    </xdr:to>
    <xdr:sp macro="" textlink="">
      <xdr:nvSpPr>
        <xdr:cNvPr id="1093" name="Text Box 69">
          <a:extLst>
            <a:ext uri="{FF2B5EF4-FFF2-40B4-BE49-F238E27FC236}">
              <a16:creationId xmlns:a16="http://schemas.microsoft.com/office/drawing/2014/main" id="{4EA75075-0CEE-4E40-9B5A-703F303609E7}"/>
            </a:ext>
          </a:extLst>
        </xdr:cNvPr>
        <xdr:cNvSpPr txBox="1">
          <a:spLocks noChangeArrowheads="1"/>
        </xdr:cNvSpPr>
      </xdr:nvSpPr>
      <xdr:spPr bwMode="auto">
        <a:xfrm>
          <a:off x="3209926" y="1596390"/>
          <a:ext cx="571500" cy="299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8000" mc:Ignorable="a14" a14:legacySpreadsheetColorIndex="17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Höjd</a:t>
          </a:r>
        </a:p>
      </xdr:txBody>
    </xdr:sp>
    <xdr:clientData/>
  </xdr:twoCellAnchor>
  <xdr:twoCellAnchor>
    <xdr:from>
      <xdr:col>11</xdr:col>
      <xdr:colOff>152401</xdr:colOff>
      <xdr:row>9</xdr:row>
      <xdr:rowOff>76200</xdr:rowOff>
    </xdr:from>
    <xdr:to>
      <xdr:col>12</xdr:col>
      <xdr:colOff>28576</xdr:colOff>
      <xdr:row>11</xdr:row>
      <xdr:rowOff>104775</xdr:rowOff>
    </xdr:to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303C9972-F598-4C54-9682-BC94C680DD2D}"/>
            </a:ext>
          </a:extLst>
        </xdr:cNvPr>
        <xdr:cNvSpPr txBox="1">
          <a:spLocks noChangeArrowheads="1"/>
        </xdr:cNvSpPr>
      </xdr:nvSpPr>
      <xdr:spPr bwMode="auto">
        <a:xfrm>
          <a:off x="7591426" y="1762125"/>
          <a:ext cx="495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8000" mc:Ignorable="a14" a14:legacySpreadsheetColorIndex="17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Bredd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/>
  </sheetViews>
  <sheetFormatPr defaultRowHeight="12.75" x14ac:dyDescent="0.2"/>
  <cols>
    <col min="1" max="1" width="2.7109375" customWidth="1"/>
    <col min="2" max="2" width="25.7109375" customWidth="1"/>
    <col min="3" max="4" width="11.7109375" customWidth="1"/>
    <col min="5" max="5" width="4.7109375" customWidth="1"/>
    <col min="6" max="6" width="11.7109375" customWidth="1"/>
    <col min="7" max="7" width="3.7109375" customWidth="1"/>
    <col min="8" max="8" width="11.7109375" customWidth="1"/>
    <col min="9" max="12" width="9.28515625" customWidth="1"/>
    <col min="13" max="13" width="5.7109375" customWidth="1"/>
    <col min="14" max="14" width="8.28515625" customWidth="1"/>
    <col min="15" max="15" width="21.7109375" customWidth="1"/>
    <col min="16" max="16" width="11.7109375" customWidth="1"/>
    <col min="17" max="17" width="7.7109375" customWidth="1"/>
    <col min="18" max="18" width="14.7109375" customWidth="1"/>
  </cols>
  <sheetData>
    <row r="1" spans="1:12" ht="27" customHeight="1" thickBot="1" x14ac:dyDescent="0.25">
      <c r="A1" s="1"/>
      <c r="B1" s="44" t="s">
        <v>5</v>
      </c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x14ac:dyDescent="0.2">
      <c r="A2" s="2"/>
      <c r="B2" s="7" t="s">
        <v>0</v>
      </c>
      <c r="C2" s="8"/>
      <c r="D2" s="6"/>
      <c r="E2" s="6"/>
      <c r="F2" s="6"/>
      <c r="G2" s="6"/>
      <c r="H2" s="6"/>
      <c r="I2" s="6"/>
      <c r="J2" s="6"/>
      <c r="K2" s="6"/>
      <c r="L2" s="3"/>
    </row>
    <row r="3" spans="1:12" x14ac:dyDescent="0.2">
      <c r="A3" s="2"/>
      <c r="B3" s="9" t="s">
        <v>2</v>
      </c>
      <c r="C3" s="10">
        <v>1</v>
      </c>
      <c r="D3" s="6"/>
      <c r="E3" s="6"/>
      <c r="F3" s="6"/>
      <c r="G3" s="6"/>
      <c r="H3" s="6"/>
      <c r="I3" s="6"/>
      <c r="J3" s="6"/>
      <c r="K3" s="6"/>
      <c r="L3" s="3"/>
    </row>
    <row r="4" spans="1:12" x14ac:dyDescent="0.2">
      <c r="A4" s="2"/>
      <c r="B4" s="9" t="s">
        <v>4</v>
      </c>
      <c r="C4" s="10">
        <v>3</v>
      </c>
      <c r="D4" s="6"/>
      <c r="E4" s="6"/>
      <c r="F4" s="6"/>
      <c r="G4" s="6"/>
      <c r="H4" s="6"/>
      <c r="I4" s="6"/>
      <c r="J4" s="6"/>
      <c r="K4" s="6"/>
      <c r="L4" s="3"/>
    </row>
    <row r="5" spans="1:12" x14ac:dyDescent="0.2">
      <c r="A5" s="2"/>
      <c r="B5" s="9" t="s">
        <v>3</v>
      </c>
      <c r="C5" s="10">
        <v>4</v>
      </c>
      <c r="D5" s="6"/>
      <c r="E5" s="6"/>
      <c r="F5" s="6"/>
      <c r="G5" s="6"/>
      <c r="H5" s="6"/>
      <c r="I5" s="6"/>
      <c r="J5" s="6"/>
      <c r="K5" s="6"/>
      <c r="L5" s="3"/>
    </row>
    <row r="6" spans="1:12" ht="13.5" thickBot="1" x14ac:dyDescent="0.25">
      <c r="A6" s="2"/>
      <c r="B6" s="21" t="s">
        <v>6</v>
      </c>
      <c r="C6" s="22">
        <v>2</v>
      </c>
      <c r="D6" s="6"/>
      <c r="E6" s="6"/>
      <c r="F6" s="6"/>
      <c r="G6" s="6"/>
      <c r="H6" s="6"/>
      <c r="I6" s="6"/>
      <c r="J6" s="6"/>
      <c r="K6" s="6"/>
      <c r="L6" s="3"/>
    </row>
    <row r="7" spans="1:12" x14ac:dyDescent="0.2">
      <c r="A7" s="2"/>
      <c r="B7" s="23" t="s">
        <v>1</v>
      </c>
      <c r="C7" s="24"/>
      <c r="D7" s="6"/>
      <c r="E7" s="6"/>
      <c r="F7" s="6"/>
      <c r="G7" s="6"/>
      <c r="H7" s="6"/>
      <c r="I7" s="6"/>
      <c r="J7" s="6"/>
      <c r="K7" s="6"/>
      <c r="L7" s="3"/>
    </row>
    <row r="8" spans="1:12" x14ac:dyDescent="0.2">
      <c r="A8" s="2"/>
      <c r="B8" s="18" t="s">
        <v>7</v>
      </c>
      <c r="C8" s="11">
        <f>h*b*l</f>
        <v>12</v>
      </c>
      <c r="D8" s="6"/>
      <c r="E8" s="6"/>
      <c r="F8" s="6"/>
      <c r="G8" s="6"/>
      <c r="H8" s="6"/>
      <c r="I8" s="6"/>
      <c r="J8" s="6"/>
      <c r="K8" s="6"/>
      <c r="L8" s="3"/>
    </row>
    <row r="9" spans="1:12" ht="15.75" x14ac:dyDescent="0.25">
      <c r="A9" s="2"/>
      <c r="B9" s="18" t="s">
        <v>8</v>
      </c>
      <c r="C9" s="27">
        <f>box*1.2*0.6*0.6</f>
        <v>5.1839999999999993</v>
      </c>
      <c r="D9" s="6"/>
      <c r="E9" s="6"/>
      <c r="F9" s="6"/>
      <c r="G9" s="6"/>
      <c r="H9" s="6"/>
      <c r="I9" s="6"/>
      <c r="J9" s="6"/>
      <c r="K9" s="6"/>
      <c r="L9" s="3"/>
    </row>
    <row r="10" spans="1:12" x14ac:dyDescent="0.2">
      <c r="A10" s="2"/>
      <c r="B10" s="18" t="s">
        <v>9</v>
      </c>
      <c r="C10" s="11">
        <f>b*l</f>
        <v>12</v>
      </c>
      <c r="D10" s="6"/>
      <c r="E10" s="6"/>
      <c r="F10" s="6"/>
      <c r="G10" s="6"/>
      <c r="H10" s="6"/>
      <c r="I10" s="6"/>
      <c r="J10" s="6"/>
      <c r="K10" s="6"/>
      <c r="L10" s="3"/>
    </row>
    <row r="11" spans="1:12" x14ac:dyDescent="0.2">
      <c r="A11" s="2"/>
      <c r="B11" s="18" t="s">
        <v>10</v>
      </c>
      <c r="C11" s="11">
        <f>(l*lz+b*kz)*h*2-connection_plates</f>
        <v>20</v>
      </c>
      <c r="D11" s="6"/>
      <c r="E11" s="6"/>
      <c r="F11" s="6"/>
      <c r="G11" s="6"/>
      <c r="H11" s="6"/>
      <c r="I11" s="6"/>
      <c r="J11" s="6"/>
      <c r="K11" s="6"/>
      <c r="L11" s="3"/>
    </row>
    <row r="12" spans="1:12" ht="13.5" thickBot="1" x14ac:dyDescent="0.25">
      <c r="A12" s="2"/>
      <c r="B12" s="25"/>
      <c r="C12" s="26"/>
      <c r="D12" s="6"/>
      <c r="E12" s="6"/>
      <c r="F12" s="6"/>
      <c r="G12" s="6"/>
      <c r="H12" s="6"/>
      <c r="I12" s="6"/>
      <c r="J12" s="6"/>
      <c r="K12" s="6"/>
      <c r="L12" s="3"/>
    </row>
    <row r="13" spans="1:12" x14ac:dyDescent="0.2">
      <c r="A13" s="2"/>
      <c r="B13" s="12" t="s">
        <v>11</v>
      </c>
      <c r="C13" s="13"/>
      <c r="D13" s="6"/>
      <c r="E13" s="6"/>
      <c r="F13" s="6"/>
      <c r="G13" s="6"/>
      <c r="H13" s="6"/>
      <c r="I13" s="6"/>
      <c r="J13" s="6"/>
      <c r="K13" s="6"/>
      <c r="L13" s="3"/>
    </row>
    <row r="14" spans="1:12" x14ac:dyDescent="0.2">
      <c r="A14" s="2"/>
      <c r="B14" s="19" t="s">
        <v>12</v>
      </c>
      <c r="C14" s="14">
        <v>1</v>
      </c>
      <c r="D14" s="6"/>
      <c r="E14" s="6"/>
      <c r="F14" s="6"/>
      <c r="G14" s="6"/>
      <c r="H14" s="6"/>
      <c r="I14" s="6"/>
      <c r="J14" s="6"/>
      <c r="K14" s="6"/>
      <c r="L14" s="3"/>
    </row>
    <row r="15" spans="1:12" x14ac:dyDescent="0.2">
      <c r="A15" s="2"/>
      <c r="B15" s="19" t="s">
        <v>13</v>
      </c>
      <c r="C15" s="14">
        <v>2</v>
      </c>
      <c r="D15" s="6"/>
      <c r="E15" s="6"/>
      <c r="F15" s="6"/>
      <c r="G15" s="6"/>
      <c r="H15" s="6"/>
      <c r="I15" s="6"/>
      <c r="J15" s="6"/>
      <c r="K15" s="6"/>
      <c r="L15" s="3"/>
    </row>
    <row r="16" spans="1:12" ht="13.5" thickBot="1" x14ac:dyDescent="0.25">
      <c r="A16" s="2"/>
      <c r="B16" s="15"/>
      <c r="C16" s="16"/>
      <c r="D16" s="6"/>
      <c r="E16" s="6"/>
      <c r="F16" s="6"/>
      <c r="G16" s="6"/>
      <c r="H16" s="6"/>
      <c r="I16" s="6"/>
      <c r="J16" s="6"/>
      <c r="K16" s="6"/>
      <c r="L16" s="3"/>
    </row>
    <row r="17" spans="1:12" ht="13.5" thickBot="1" x14ac:dyDescent="0.25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5"/>
    </row>
    <row r="19" spans="1:12" x14ac:dyDescent="0.2">
      <c r="A19" s="28"/>
      <c r="B19" s="29" t="s">
        <v>22</v>
      </c>
      <c r="C19" s="30" t="s">
        <v>23</v>
      </c>
      <c r="D19" s="30" t="s">
        <v>26</v>
      </c>
      <c r="E19" s="29"/>
      <c r="F19" s="31"/>
      <c r="G19" s="31"/>
      <c r="H19" s="30"/>
      <c r="I19" s="29"/>
      <c r="J19" s="29"/>
      <c r="K19" s="29"/>
      <c r="L19" s="29"/>
    </row>
    <row r="20" spans="1:12" x14ac:dyDescent="0.2">
      <c r="A20" s="28"/>
      <c r="B20" s="32" t="s">
        <v>14</v>
      </c>
      <c r="C20" s="33">
        <v>2360101</v>
      </c>
      <c r="D20" s="33">
        <v>70004868</v>
      </c>
      <c r="E20" s="28"/>
      <c r="G20" s="34"/>
      <c r="H20" s="35" t="s">
        <v>16</v>
      </c>
      <c r="I20" s="39">
        <f>h*0.6</f>
        <v>0.6</v>
      </c>
      <c r="J20" s="32" t="s">
        <v>24</v>
      </c>
    </row>
    <row r="21" spans="1:12" x14ac:dyDescent="0.2">
      <c r="A21" s="28"/>
      <c r="B21" s="32" t="s">
        <v>15</v>
      </c>
      <c r="C21" s="33">
        <v>2360102</v>
      </c>
      <c r="D21" s="33">
        <v>70004869</v>
      </c>
      <c r="E21" s="28"/>
      <c r="G21" s="34"/>
      <c r="H21" s="35" t="s">
        <v>17</v>
      </c>
      <c r="I21" s="39">
        <f>b*0.6</f>
        <v>1.7999999999999998</v>
      </c>
      <c r="J21" s="32" t="s">
        <v>24</v>
      </c>
    </row>
    <row r="22" spans="1:12" x14ac:dyDescent="0.2">
      <c r="A22" s="28"/>
      <c r="B22" s="32" t="s">
        <v>20</v>
      </c>
      <c r="C22" s="33">
        <v>2360103</v>
      </c>
      <c r="D22" s="33">
        <v>70004870</v>
      </c>
      <c r="E22" s="28"/>
      <c r="G22" s="34"/>
      <c r="H22" s="35" t="s">
        <v>18</v>
      </c>
      <c r="I22" s="39">
        <f>l*1.2</f>
        <v>4.8</v>
      </c>
      <c r="J22" s="32" t="s">
        <v>24</v>
      </c>
    </row>
    <row r="23" spans="1:12" ht="15.75" x14ac:dyDescent="0.2">
      <c r="A23" s="28"/>
      <c r="B23" s="32" t="s">
        <v>21</v>
      </c>
      <c r="C23" s="33">
        <v>2360104</v>
      </c>
      <c r="D23" s="33">
        <v>70004871</v>
      </c>
      <c r="E23" s="28"/>
      <c r="G23" s="34"/>
      <c r="H23" s="36" t="s">
        <v>19</v>
      </c>
      <c r="I23" s="38">
        <f>I20*I21*I22*0.955</f>
        <v>4.9507199999999987</v>
      </c>
      <c r="J23" s="37" t="s">
        <v>25</v>
      </c>
    </row>
    <row r="24" spans="1:12" x14ac:dyDescent="0.2">
      <c r="L24" s="20"/>
    </row>
    <row r="25" spans="1:12" x14ac:dyDescent="0.2">
      <c r="B25" s="40" t="s">
        <v>28</v>
      </c>
      <c r="C25" s="46" t="s">
        <v>27</v>
      </c>
      <c r="D25" s="47" t="s">
        <v>29</v>
      </c>
    </row>
    <row r="26" spans="1:12" x14ac:dyDescent="0.2">
      <c r="B26" s="43" t="s">
        <v>30</v>
      </c>
      <c r="C26" s="41">
        <f>h</f>
        <v>1</v>
      </c>
      <c r="D26" s="48">
        <f>I20</f>
        <v>0.6</v>
      </c>
    </row>
    <row r="27" spans="1:12" x14ac:dyDescent="0.2">
      <c r="B27" s="43" t="s">
        <v>31</v>
      </c>
      <c r="C27" s="41">
        <f>b</f>
        <v>3</v>
      </c>
      <c r="D27" s="48">
        <f>I21</f>
        <v>1.7999999999999998</v>
      </c>
    </row>
    <row r="28" spans="1:12" x14ac:dyDescent="0.2">
      <c r="B28" s="43" t="s">
        <v>32</v>
      </c>
      <c r="C28" s="41">
        <f>l</f>
        <v>4</v>
      </c>
      <c r="D28" s="48">
        <f>I22</f>
        <v>4.8</v>
      </c>
    </row>
    <row r="29" spans="1:12" x14ac:dyDescent="0.2">
      <c r="B29" s="43" t="s">
        <v>33</v>
      </c>
      <c r="C29" s="42">
        <f>C9</f>
        <v>5.1839999999999993</v>
      </c>
      <c r="D29" s="49" t="s">
        <v>25</v>
      </c>
    </row>
    <row r="30" spans="1:12" x14ac:dyDescent="0.2">
      <c r="B30" s="43" t="s">
        <v>19</v>
      </c>
      <c r="C30" s="42">
        <f>I23</f>
        <v>4.9507199999999987</v>
      </c>
      <c r="D30" s="49" t="s">
        <v>25</v>
      </c>
    </row>
  </sheetData>
  <mergeCells count="1">
    <mergeCell ref="B1:L1"/>
  </mergeCells>
  <phoneticPr fontId="1" type="noConversion"/>
  <dataValidations count="2">
    <dataValidation type="whole" errorStyle="information" allowBlank="1" showInputMessage="1" showErrorMessage="1" error="Maximum depth is less than 20 boxes" sqref="C3" xr:uid="{00000000-0002-0000-0000-000000000000}">
      <formula1>1</formula1>
      <formula2>20</formula2>
    </dataValidation>
    <dataValidation type="whole" errorStyle="information" operator="greaterThanOrEqual" allowBlank="1" showInputMessage="1" showErrorMessage="1" error="Number of boxes should be minimal 1" sqref="C4:C6" xr:uid="{00000000-0002-0000-0000-000001000000}">
      <formula1>1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B5FFBAFF78A468BAF7A1E8FC96970" ma:contentTypeVersion="13" ma:contentTypeDescription="Ein neues Dokument erstellen." ma:contentTypeScope="" ma:versionID="ad1efe5946a2f4d0362fd06a3b24370e">
  <xsd:schema xmlns:xsd="http://www.w3.org/2001/XMLSchema" xmlns:xs="http://www.w3.org/2001/XMLSchema" xmlns:p="http://schemas.microsoft.com/office/2006/metadata/properties" xmlns:ns3="24ca9729-7faa-43e1-b2af-6bfc8e9bedac" xmlns:ns4="f7ca98f4-a852-4dc6-8876-e1506a81e498" targetNamespace="http://schemas.microsoft.com/office/2006/metadata/properties" ma:root="true" ma:fieldsID="4666c9c98e5f6c101d1398d952cfe682" ns3:_="" ns4:_="">
    <xsd:import namespace="24ca9729-7faa-43e1-b2af-6bfc8e9bedac"/>
    <xsd:import namespace="f7ca98f4-a852-4dc6-8876-e1506a81e4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a9729-7faa-43e1-b2af-6bfc8e9bed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Freigabehinweishash" ma:internalName="SharingHintHash" ma:readOnly="true">
      <xsd:simpleType>
        <xsd:restriction base="dms:Text"/>
      </xsd:simpleType>
    </xsd:element>
    <xsd:element name="SharedWithDetails" ma:index="10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a98f4-a852-4dc6-8876-e1506a81e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42AA40-791E-46B3-A867-401646B25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a9729-7faa-43e1-b2af-6bfc8e9bedac"/>
    <ds:schemaRef ds:uri="f7ca98f4-a852-4dc6-8876-e1506a81e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060B1D-3FF4-4506-A14C-CB265E464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1079A-1E83-4234-9739-872D641FED1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f7ca98f4-a852-4dc6-8876-e1506a81e49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4ca9729-7faa-43e1-b2af-6bfc8e9beda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9</vt:i4>
      </vt:variant>
    </vt:vector>
  </HeadingPairs>
  <TitlesOfParts>
    <vt:vector size="10" baseType="lpstr">
      <vt:lpstr>Stormbox II</vt:lpstr>
      <vt:lpstr>b</vt:lpstr>
      <vt:lpstr>box</vt:lpstr>
      <vt:lpstr>connection_plates</vt:lpstr>
      <vt:lpstr>h</vt:lpstr>
      <vt:lpstr>kz</vt:lpstr>
      <vt:lpstr>l</vt:lpstr>
      <vt:lpstr>lz</vt:lpstr>
      <vt:lpstr>pb</vt:lpstr>
      <vt:lpstr>plaat</vt:lpstr>
    </vt:vector>
  </TitlesOfParts>
  <Manager/>
  <Company>Pipelife Nederland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Hielke Hoekstra</dc:creator>
  <cp:keywords/>
  <dc:description/>
  <cp:lastModifiedBy>Rickard Melin</cp:lastModifiedBy>
  <cp:revision/>
  <dcterms:created xsi:type="dcterms:W3CDTF">2009-06-11T06:50:04Z</dcterms:created>
  <dcterms:modified xsi:type="dcterms:W3CDTF">2020-12-18T12:14:54Z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0x01010038AB5FFBAFF78A468BAF7A1E8FC96970</vt:lpwstr>
  </property>
</Properties>
</file>